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Regresión Lineal" sheetId="1" r:id="rId1"/>
  </sheets>
  <calcPr calcId="145621"/>
</workbook>
</file>

<file path=xl/calcChain.xml><?xml version="1.0" encoding="utf-8"?>
<calcChain xmlns="http://schemas.openxmlformats.org/spreadsheetml/2006/main">
  <c r="J7" i="1" l="1"/>
  <c r="J11" i="1"/>
  <c r="J15" i="1"/>
  <c r="F6" i="1"/>
  <c r="K6" i="1" s="1"/>
  <c r="G6" i="1"/>
  <c r="J6" i="1" s="1"/>
  <c r="F7" i="1"/>
  <c r="I7" i="1" s="1"/>
  <c r="G7" i="1"/>
  <c r="F8" i="1"/>
  <c r="H8" i="1" s="1"/>
  <c r="G8" i="1"/>
  <c r="J8" i="1" s="1"/>
  <c r="F9" i="1"/>
  <c r="I9" i="1" s="1"/>
  <c r="G9" i="1"/>
  <c r="J9" i="1" s="1"/>
  <c r="F10" i="1"/>
  <c r="K10" i="1" s="1"/>
  <c r="G10" i="1"/>
  <c r="J10" i="1" s="1"/>
  <c r="F11" i="1"/>
  <c r="H11" i="1" s="1"/>
  <c r="G11" i="1"/>
  <c r="F12" i="1"/>
  <c r="K12" i="1" s="1"/>
  <c r="G12" i="1"/>
  <c r="J12" i="1" s="1"/>
  <c r="F13" i="1"/>
  <c r="I13" i="1" s="1"/>
  <c r="G13" i="1"/>
  <c r="J13" i="1" s="1"/>
  <c r="F14" i="1"/>
  <c r="K14" i="1" s="1"/>
  <c r="G14" i="1"/>
  <c r="J14" i="1" s="1"/>
  <c r="F15" i="1"/>
  <c r="I15" i="1" s="1"/>
  <c r="G15" i="1"/>
  <c r="F16" i="1"/>
  <c r="F19" i="1" s="1"/>
  <c r="G16" i="1"/>
  <c r="J16" i="1" s="1"/>
  <c r="G5" i="1"/>
  <c r="J5" i="1" s="1"/>
  <c r="F5" i="1"/>
  <c r="I16" i="1" l="1"/>
  <c r="K8" i="1"/>
  <c r="F17" i="1"/>
  <c r="H16" i="1"/>
  <c r="I12" i="1"/>
  <c r="K5" i="1"/>
  <c r="H12" i="1"/>
  <c r="I8" i="1"/>
  <c r="K16" i="1"/>
  <c r="G17" i="1"/>
  <c r="K13" i="1"/>
  <c r="H15" i="1"/>
  <c r="H7" i="1"/>
  <c r="I11" i="1"/>
  <c r="H14" i="1"/>
  <c r="H10" i="1"/>
  <c r="H6" i="1"/>
  <c r="I14" i="1"/>
  <c r="I10" i="1"/>
  <c r="I6" i="1"/>
  <c r="K15" i="1"/>
  <c r="K11" i="1"/>
  <c r="K7" i="1"/>
  <c r="K9" i="1"/>
  <c r="H5" i="1"/>
  <c r="H13" i="1"/>
  <c r="H9" i="1"/>
  <c r="I5" i="1"/>
  <c r="H18" i="1" l="1"/>
  <c r="I18" i="1"/>
</calcChain>
</file>

<file path=xl/sharedStrings.xml><?xml version="1.0" encoding="utf-8"?>
<sst xmlns="http://schemas.openxmlformats.org/spreadsheetml/2006/main" count="14" uniqueCount="14">
  <si>
    <t>Trimestre</t>
  </si>
  <si>
    <t>Ventas</t>
  </si>
  <si>
    <t>x</t>
  </si>
  <si>
    <t>y</t>
  </si>
  <si>
    <t>xy</t>
  </si>
  <si>
    <t>PROMEDIO</t>
  </si>
  <si>
    <t>SUMA</t>
  </si>
  <si>
    <t>n</t>
  </si>
  <si>
    <t>Y</t>
  </si>
  <si>
    <r>
      <t>x</t>
    </r>
    <r>
      <rPr>
        <b/>
        <sz val="11"/>
        <color theme="1"/>
        <rFont val="Calibri"/>
        <family val="2"/>
      </rPr>
      <t>²</t>
    </r>
  </si>
  <si>
    <r>
      <t>y</t>
    </r>
    <r>
      <rPr>
        <b/>
        <sz val="11"/>
        <color theme="1"/>
        <rFont val="Calibri"/>
        <family val="2"/>
      </rPr>
      <t>²</t>
    </r>
  </si>
  <si>
    <t>β0</t>
  </si>
  <si>
    <t>β1</t>
  </si>
  <si>
    <t>http://www.gestiondeoperaciones.net/proyeccion-de-demanda/como-utilizar-una-regresion-lineal-para-realizar-un-pronostico-de-demanda/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</si>
</sst>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333333"/>
      <name val="Georgia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'Regresión Lineal'!$C$4</c:f>
              <c:strCache>
                <c:ptCount val="1"/>
                <c:pt idx="0">
                  <c:v>Ventas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4232305336832896"/>
                  <c:y val="-0.2369909816636242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="1" baseline="0"/>
                      <a:t>y = 359,62x + 441,67
R² = 0,9332</a:t>
                    </a:r>
                    <a:endParaRPr lang="en-US" b="1"/>
                  </a:p>
                </c:rich>
              </c:tx>
              <c:numFmt formatCode="General" sourceLinked="0"/>
            </c:trendlineLbl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xVal>
            <c:numRef>
              <c:f>'Regresión Lineal'!$B$5:$B$16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'Regresión Lineal'!$C$5:$C$16</c:f>
              <c:numCache>
                <c:formatCode>#.##0</c:formatCode>
                <c:ptCount val="12"/>
                <c:pt idx="0">
                  <c:v>600</c:v>
                </c:pt>
                <c:pt idx="1">
                  <c:v>1550</c:v>
                </c:pt>
                <c:pt idx="2">
                  <c:v>1500</c:v>
                </c:pt>
                <c:pt idx="3">
                  <c:v>1500</c:v>
                </c:pt>
                <c:pt idx="4">
                  <c:v>2400</c:v>
                </c:pt>
                <c:pt idx="5">
                  <c:v>3100</c:v>
                </c:pt>
                <c:pt idx="6">
                  <c:v>2600</c:v>
                </c:pt>
                <c:pt idx="7">
                  <c:v>2900</c:v>
                </c:pt>
                <c:pt idx="8">
                  <c:v>3800</c:v>
                </c:pt>
                <c:pt idx="9">
                  <c:v>4500</c:v>
                </c:pt>
                <c:pt idx="10">
                  <c:v>4000</c:v>
                </c:pt>
                <c:pt idx="11">
                  <c:v>4900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50656"/>
        <c:axId val="39352192"/>
      </c:scatterChart>
      <c:valAx>
        <c:axId val="3935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352192"/>
        <c:crosses val="autoZero"/>
        <c:crossBetween val="midCat"/>
      </c:valAx>
      <c:valAx>
        <c:axId val="393521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.##0" sourceLinked="1"/>
        <c:majorTickMark val="out"/>
        <c:minorTickMark val="none"/>
        <c:tickLblPos val="nextTo"/>
        <c:crossAx val="39350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2</xdr:row>
      <xdr:rowOff>147637</xdr:rowOff>
    </xdr:from>
    <xdr:to>
      <xdr:col>17</xdr:col>
      <xdr:colOff>276225</xdr:colOff>
      <xdr:row>17</xdr:row>
      <xdr:rowOff>14287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stiondeoperaciones.net/proyeccion-de-demanda/como-utilizar-una-regresion-lineal-para-realizar-un-pronostico-de-deman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"/>
  <sheetViews>
    <sheetView tabSelected="1" zoomScaleNormal="100" workbookViewId="0">
      <selection activeCell="K22" sqref="K22"/>
    </sheetView>
  </sheetViews>
  <sheetFormatPr baseColWidth="10" defaultRowHeight="15" x14ac:dyDescent="0.25"/>
  <cols>
    <col min="1" max="1" width="2.7109375" style="1" customWidth="1"/>
    <col min="2" max="4" width="11.42578125" style="1"/>
    <col min="5" max="10" width="10.7109375" style="1" customWidth="1"/>
    <col min="11" max="11" width="7.7109375" style="1" customWidth="1"/>
    <col min="12" max="16384" width="11.42578125" style="1"/>
  </cols>
  <sheetData>
    <row r="2" spans="2:14" x14ac:dyDescent="0.25">
      <c r="B2" s="32" t="s">
        <v>13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ht="15.75" thickBot="1" x14ac:dyDescent="0.3"/>
    <row r="4" spans="2:14" ht="15.75" thickBot="1" x14ac:dyDescent="0.3">
      <c r="B4" s="8" t="s">
        <v>0</v>
      </c>
      <c r="C4" s="9" t="s">
        <v>1</v>
      </c>
      <c r="D4" s="14"/>
      <c r="F4" s="16" t="s">
        <v>2</v>
      </c>
      <c r="G4" s="17" t="s">
        <v>3</v>
      </c>
      <c r="H4" s="18" t="s">
        <v>4</v>
      </c>
      <c r="I4" s="17" t="s">
        <v>9</v>
      </c>
      <c r="J4" s="22" t="s">
        <v>10</v>
      </c>
      <c r="K4" s="15" t="s">
        <v>8</v>
      </c>
    </row>
    <row r="5" spans="2:14" x14ac:dyDescent="0.25">
      <c r="B5" s="6">
        <v>1</v>
      </c>
      <c r="C5" s="7">
        <v>600</v>
      </c>
      <c r="D5" s="10"/>
      <c r="F5" s="6">
        <f>B5</f>
        <v>1</v>
      </c>
      <c r="G5" s="7">
        <f>C5</f>
        <v>600</v>
      </c>
      <c r="H5" s="19">
        <f>F5*G5</f>
        <v>600</v>
      </c>
      <c r="I5" s="26">
        <f>F5^2</f>
        <v>1</v>
      </c>
      <c r="J5" s="23">
        <f>G5^2</f>
        <v>360000</v>
      </c>
      <c r="K5" s="30">
        <f t="shared" ref="K5:K16" si="0">ROUND($F$20+F5*$F$21,1)</f>
        <v>801.3</v>
      </c>
    </row>
    <row r="6" spans="2:14" x14ac:dyDescent="0.25">
      <c r="B6" s="2">
        <v>2</v>
      </c>
      <c r="C6" s="4">
        <v>1550</v>
      </c>
      <c r="D6" s="10"/>
      <c r="F6" s="2">
        <f t="shared" ref="F6:F16" si="1">B6</f>
        <v>2</v>
      </c>
      <c r="G6" s="4">
        <f t="shared" ref="G6:G16" si="2">C6</f>
        <v>1550</v>
      </c>
      <c r="H6" s="20">
        <f t="shared" ref="H6:H16" si="3">F6*G6</f>
        <v>3100</v>
      </c>
      <c r="I6" s="27">
        <f t="shared" ref="I6:I16" si="4">F6^2</f>
        <v>4</v>
      </c>
      <c r="J6" s="24">
        <f t="shared" ref="J6:J16" si="5">G6^2</f>
        <v>2402500</v>
      </c>
      <c r="K6" s="30">
        <f t="shared" si="0"/>
        <v>1160.9000000000001</v>
      </c>
    </row>
    <row r="7" spans="2:14" x14ac:dyDescent="0.25">
      <c r="B7" s="2">
        <v>3</v>
      </c>
      <c r="C7" s="4">
        <v>1500</v>
      </c>
      <c r="D7" s="10"/>
      <c r="F7" s="2">
        <f t="shared" si="1"/>
        <v>3</v>
      </c>
      <c r="G7" s="4">
        <f t="shared" si="2"/>
        <v>1500</v>
      </c>
      <c r="H7" s="20">
        <f t="shared" si="3"/>
        <v>4500</v>
      </c>
      <c r="I7" s="27">
        <f t="shared" si="4"/>
        <v>9</v>
      </c>
      <c r="J7" s="24">
        <f t="shared" si="5"/>
        <v>2250000</v>
      </c>
      <c r="K7" s="30">
        <f t="shared" si="0"/>
        <v>1520.5</v>
      </c>
    </row>
    <row r="8" spans="2:14" x14ac:dyDescent="0.25">
      <c r="B8" s="2">
        <v>4</v>
      </c>
      <c r="C8" s="4">
        <v>1500</v>
      </c>
      <c r="D8" s="10"/>
      <c r="F8" s="2">
        <f t="shared" si="1"/>
        <v>4</v>
      </c>
      <c r="G8" s="4">
        <f t="shared" si="2"/>
        <v>1500</v>
      </c>
      <c r="H8" s="20">
        <f t="shared" si="3"/>
        <v>6000</v>
      </c>
      <c r="I8" s="27">
        <f t="shared" si="4"/>
        <v>16</v>
      </c>
      <c r="J8" s="24">
        <f t="shared" si="5"/>
        <v>2250000</v>
      </c>
      <c r="K8" s="30">
        <f t="shared" si="0"/>
        <v>1880.2</v>
      </c>
    </row>
    <row r="9" spans="2:14" x14ac:dyDescent="0.25">
      <c r="B9" s="2">
        <v>5</v>
      </c>
      <c r="C9" s="4">
        <v>2400</v>
      </c>
      <c r="D9" s="10"/>
      <c r="F9" s="2">
        <f t="shared" si="1"/>
        <v>5</v>
      </c>
      <c r="G9" s="4">
        <f t="shared" si="2"/>
        <v>2400</v>
      </c>
      <c r="H9" s="20">
        <f t="shared" si="3"/>
        <v>12000</v>
      </c>
      <c r="I9" s="27">
        <f t="shared" si="4"/>
        <v>25</v>
      </c>
      <c r="J9" s="24">
        <f t="shared" si="5"/>
        <v>5760000</v>
      </c>
      <c r="K9" s="30">
        <f t="shared" si="0"/>
        <v>2239.8000000000002</v>
      </c>
    </row>
    <row r="10" spans="2:14" x14ac:dyDescent="0.25">
      <c r="B10" s="2">
        <v>6</v>
      </c>
      <c r="C10" s="4">
        <v>3100</v>
      </c>
      <c r="D10" s="10"/>
      <c r="F10" s="2">
        <f t="shared" si="1"/>
        <v>6</v>
      </c>
      <c r="G10" s="4">
        <f t="shared" si="2"/>
        <v>3100</v>
      </c>
      <c r="H10" s="20">
        <f t="shared" si="3"/>
        <v>18600</v>
      </c>
      <c r="I10" s="27">
        <f t="shared" si="4"/>
        <v>36</v>
      </c>
      <c r="J10" s="24">
        <f t="shared" si="5"/>
        <v>9610000</v>
      </c>
      <c r="K10" s="30">
        <f t="shared" si="0"/>
        <v>2599.4</v>
      </c>
    </row>
    <row r="11" spans="2:14" x14ac:dyDescent="0.25">
      <c r="B11" s="2">
        <v>7</v>
      </c>
      <c r="C11" s="4">
        <v>2600</v>
      </c>
      <c r="D11" s="10"/>
      <c r="F11" s="2">
        <f t="shared" si="1"/>
        <v>7</v>
      </c>
      <c r="G11" s="4">
        <f t="shared" si="2"/>
        <v>2600</v>
      </c>
      <c r="H11" s="20">
        <f t="shared" si="3"/>
        <v>18200</v>
      </c>
      <c r="I11" s="27">
        <f t="shared" si="4"/>
        <v>49</v>
      </c>
      <c r="J11" s="24">
        <f t="shared" si="5"/>
        <v>6760000</v>
      </c>
      <c r="K11" s="30">
        <f t="shared" si="0"/>
        <v>2959</v>
      </c>
    </row>
    <row r="12" spans="2:14" x14ac:dyDescent="0.25">
      <c r="B12" s="2">
        <v>8</v>
      </c>
      <c r="C12" s="4">
        <v>2900</v>
      </c>
      <c r="D12" s="10"/>
      <c r="F12" s="2">
        <f t="shared" si="1"/>
        <v>8</v>
      </c>
      <c r="G12" s="4">
        <f t="shared" si="2"/>
        <v>2900</v>
      </c>
      <c r="H12" s="20">
        <f t="shared" si="3"/>
        <v>23200</v>
      </c>
      <c r="I12" s="27">
        <f t="shared" si="4"/>
        <v>64</v>
      </c>
      <c r="J12" s="24">
        <f t="shared" si="5"/>
        <v>8410000</v>
      </c>
      <c r="K12" s="30">
        <f t="shared" si="0"/>
        <v>3318.6</v>
      </c>
    </row>
    <row r="13" spans="2:14" x14ac:dyDescent="0.25">
      <c r="B13" s="2">
        <v>9</v>
      </c>
      <c r="C13" s="4">
        <v>3800</v>
      </c>
      <c r="D13" s="10"/>
      <c r="F13" s="2">
        <f t="shared" si="1"/>
        <v>9</v>
      </c>
      <c r="G13" s="4">
        <f t="shared" si="2"/>
        <v>3800</v>
      </c>
      <c r="H13" s="20">
        <f t="shared" si="3"/>
        <v>34200</v>
      </c>
      <c r="I13" s="27">
        <f t="shared" si="4"/>
        <v>81</v>
      </c>
      <c r="J13" s="24">
        <f t="shared" si="5"/>
        <v>14440000</v>
      </c>
      <c r="K13" s="30">
        <f t="shared" si="0"/>
        <v>3678.2</v>
      </c>
    </row>
    <row r="14" spans="2:14" x14ac:dyDescent="0.25">
      <c r="B14" s="2">
        <v>10</v>
      </c>
      <c r="C14" s="4">
        <v>4500</v>
      </c>
      <c r="D14" s="10"/>
      <c r="F14" s="2">
        <f t="shared" si="1"/>
        <v>10</v>
      </c>
      <c r="G14" s="4">
        <f t="shared" si="2"/>
        <v>4500</v>
      </c>
      <c r="H14" s="20">
        <f t="shared" si="3"/>
        <v>45000</v>
      </c>
      <c r="I14" s="27">
        <f t="shared" si="4"/>
        <v>100</v>
      </c>
      <c r="J14" s="24">
        <f t="shared" si="5"/>
        <v>20250000</v>
      </c>
      <c r="K14" s="30">
        <f t="shared" si="0"/>
        <v>4037.8</v>
      </c>
    </row>
    <row r="15" spans="2:14" x14ac:dyDescent="0.25">
      <c r="B15" s="2">
        <v>11</v>
      </c>
      <c r="C15" s="4">
        <v>4000</v>
      </c>
      <c r="D15" s="10"/>
      <c r="F15" s="2">
        <f t="shared" si="1"/>
        <v>11</v>
      </c>
      <c r="G15" s="4">
        <f t="shared" si="2"/>
        <v>4000</v>
      </c>
      <c r="H15" s="20">
        <f t="shared" si="3"/>
        <v>44000</v>
      </c>
      <c r="I15" s="27">
        <f t="shared" si="4"/>
        <v>121</v>
      </c>
      <c r="J15" s="24">
        <f t="shared" si="5"/>
        <v>16000000</v>
      </c>
      <c r="K15" s="30">
        <f t="shared" si="0"/>
        <v>4397.3999999999996</v>
      </c>
    </row>
    <row r="16" spans="2:14" ht="15.75" thickBot="1" x14ac:dyDescent="0.3">
      <c r="B16" s="3">
        <v>12</v>
      </c>
      <c r="C16" s="5">
        <v>4900</v>
      </c>
      <c r="D16" s="10"/>
      <c r="F16" s="3">
        <f t="shared" si="1"/>
        <v>12</v>
      </c>
      <c r="G16" s="5">
        <f t="shared" si="2"/>
        <v>4900</v>
      </c>
      <c r="H16" s="21">
        <f t="shared" si="3"/>
        <v>58800</v>
      </c>
      <c r="I16" s="28">
        <f t="shared" si="4"/>
        <v>144</v>
      </c>
      <c r="J16" s="25">
        <f t="shared" si="5"/>
        <v>24010000</v>
      </c>
      <c r="K16" s="30">
        <f t="shared" si="0"/>
        <v>4757</v>
      </c>
    </row>
    <row r="17" spans="5:9" x14ac:dyDescent="0.25">
      <c r="E17" s="1" t="s">
        <v>5</v>
      </c>
      <c r="F17" s="11">
        <f>AVERAGE(F5:F16)</f>
        <v>6.5</v>
      </c>
      <c r="G17" s="12">
        <f>AVERAGE(G5:G16)</f>
        <v>2779.1666666666665</v>
      </c>
    </row>
    <row r="18" spans="5:9" x14ac:dyDescent="0.25">
      <c r="E18" s="1" t="s">
        <v>6</v>
      </c>
      <c r="H18" s="13">
        <f>SUM(H5:H16)</f>
        <v>268200</v>
      </c>
      <c r="I18" s="13">
        <f>SUM(I5:I16)</f>
        <v>650</v>
      </c>
    </row>
    <row r="19" spans="5:9" x14ac:dyDescent="0.25">
      <c r="E19" s="1" t="s">
        <v>7</v>
      </c>
      <c r="F19" s="1">
        <f>F16</f>
        <v>12</v>
      </c>
    </row>
    <row r="20" spans="5:9" x14ac:dyDescent="0.25">
      <c r="E20" s="29" t="s">
        <v>11</v>
      </c>
      <c r="F20" s="1">
        <v>441.71</v>
      </c>
    </row>
    <row r="21" spans="5:9" x14ac:dyDescent="0.25">
      <c r="E21" s="29" t="s">
        <v>12</v>
      </c>
      <c r="F21" s="1">
        <v>359.61</v>
      </c>
    </row>
  </sheetData>
  <mergeCells count="1">
    <mergeCell ref="B2:N2"/>
  </mergeCells>
  <hyperlinks>
    <hyperlink ref="B2" r:id="rId1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Regresión Lineal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www.gestiondeoperaciones.net</dc:creator>
  <dcterms:created xsi:type="dcterms:W3CDTF">2014-02-21T21:15:34Z</dcterms:created>
  <dcterms:modified xsi:type="dcterms:W3CDTF">2015-01-07T19:09:51Z</dcterms:modified>
</cp:coreProperties>
</file>