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www.gestiondeoperaciones.net" sheetId="1" r:id="rId1"/>
  </sheets>
  <definedNames>
    <definedName name="solver_adj" localSheetId="0" hidden="1">www.gestiondeoperaciones.net!$B$8:$E$8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www.gestiondeoperaciones.net!$B$11</definedName>
    <definedName name="solver_lhs2" localSheetId="0" hidden="1">www.gestiondeoperaciones.net!$B$12</definedName>
    <definedName name="solver_lhs3" localSheetId="0" hidden="1">www.gestiondeoperaciones.net!$B$13</definedName>
    <definedName name="solver_lhs4" localSheetId="0" hidden="1">www.gestiondeoperaciones.net!$B$14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www.gestiondeoperaciones.net!$B$16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el4" localSheetId="0" hidden="1">2</definedName>
    <definedName name="solver_rhs1" localSheetId="0" hidden="1">www.gestiondeoperaciones.net!$C$11</definedName>
    <definedName name="solver_rhs2" localSheetId="0" hidden="1">www.gestiondeoperaciones.net!$C$12</definedName>
    <definedName name="solver_rhs3" localSheetId="0" hidden="1">www.gestiondeoperaciones.net!$C$13</definedName>
    <definedName name="solver_rhs4" localSheetId="0" hidden="1">www.gestiondeoperaciones.net!$C$14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F13" i="1" l="1"/>
  <c r="F12" i="1"/>
  <c r="F11" i="1"/>
  <c r="B14" i="1"/>
  <c r="E14" i="1" s="1"/>
  <c r="B13" i="1"/>
  <c r="E13" i="1" s="1"/>
  <c r="B12" i="1"/>
  <c r="E12" i="1" s="1"/>
  <c r="B11" i="1"/>
  <c r="E11" i="1" s="1"/>
  <c r="B16" i="1"/>
</calcChain>
</file>

<file path=xl/sharedStrings.xml><?xml version="1.0" encoding="utf-8"?>
<sst xmlns="http://schemas.openxmlformats.org/spreadsheetml/2006/main" count="30" uniqueCount="24">
  <si>
    <t>Propiedad</t>
  </si>
  <si>
    <t>Aleación 1</t>
  </si>
  <si>
    <t>Aleación 2</t>
  </si>
  <si>
    <t>Aleación 3</t>
  </si>
  <si>
    <t>Aleación 4</t>
  </si>
  <si>
    <t>Porcentaje de Cobre</t>
  </si>
  <si>
    <t>Porcentaje de Acero</t>
  </si>
  <si>
    <t>Porcentaje de Estaño</t>
  </si>
  <si>
    <t>Costo por Kilo</t>
  </si>
  <si>
    <t>Xi [Kilos]</t>
  </si>
  <si>
    <t>F.OBJETIVO</t>
  </si>
  <si>
    <t>COBRE</t>
  </si>
  <si>
    <t>L.IZQ</t>
  </si>
  <si>
    <t>L.DER</t>
  </si>
  <si>
    <t>TIPO</t>
  </si>
  <si>
    <t>&lt;=</t>
  </si>
  <si>
    <t>ACERO</t>
  </si>
  <si>
    <t>&gt;=</t>
  </si>
  <si>
    <t>ESTAÑO</t>
  </si>
  <si>
    <t>=</t>
  </si>
  <si>
    <t>¿CUMPLE?</t>
  </si>
  <si>
    <t>KILOS A PRODUCIR</t>
  </si>
  <si>
    <t>%</t>
  </si>
  <si>
    <t>http://www.gestiondeoperaciones.net/programacion_lineal/formulacion-de-un-problema-de-aleaciones-de-metales-resuelto-con-solver-de-excel/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</si>
</sst>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\-&quot;$&quot;\ #,##0"/>
    <numFmt numFmtId="164" formatCode="#,##0.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6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21" sqref="D21"/>
    </sheetView>
  </sheetViews>
  <sheetFormatPr baseColWidth="10" defaultRowHeight="15" x14ac:dyDescent="0.25"/>
  <cols>
    <col min="1" max="1" width="20.7109375" style="9" bestFit="1" customWidth="1"/>
    <col min="2" max="5" width="12.7109375" style="9" customWidth="1"/>
    <col min="6" max="6" width="7.7109375" style="9" customWidth="1"/>
    <col min="7" max="16384" width="11.42578125" style="9"/>
  </cols>
  <sheetData>
    <row r="1" spans="1:6" ht="16.5" thickBot="1" x14ac:dyDescent="0.3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6" ht="16.5" thickBot="1" x14ac:dyDescent="0.3">
      <c r="A2" s="3" t="s">
        <v>5</v>
      </c>
      <c r="B2" s="4">
        <v>0.6</v>
      </c>
      <c r="C2" s="4">
        <v>0.25</v>
      </c>
      <c r="D2" s="4">
        <v>0.2</v>
      </c>
      <c r="E2" s="4">
        <v>0.5</v>
      </c>
    </row>
    <row r="3" spans="1:6" ht="16.5" thickBot="1" x14ac:dyDescent="0.3">
      <c r="A3" s="3" t="s">
        <v>6</v>
      </c>
      <c r="B3" s="4">
        <v>0.1</v>
      </c>
      <c r="C3" s="4">
        <v>0.15</v>
      </c>
      <c r="D3" s="4">
        <v>0.5</v>
      </c>
      <c r="E3" s="4">
        <v>0.4</v>
      </c>
    </row>
    <row r="4" spans="1:6" ht="16.5" thickBot="1" x14ac:dyDescent="0.3">
      <c r="A4" s="3" t="s">
        <v>7</v>
      </c>
      <c r="B4" s="4">
        <v>0.3</v>
      </c>
      <c r="C4" s="4">
        <v>0.6</v>
      </c>
      <c r="D4" s="4">
        <v>0.3</v>
      </c>
      <c r="E4" s="4">
        <v>0.1</v>
      </c>
    </row>
    <row r="5" spans="1:6" ht="16.5" thickBot="1" x14ac:dyDescent="0.3">
      <c r="A5" s="3" t="s">
        <v>8</v>
      </c>
      <c r="B5" s="5">
        <v>12000</v>
      </c>
      <c r="C5" s="5">
        <v>11000</v>
      </c>
      <c r="D5" s="5">
        <v>13000</v>
      </c>
      <c r="E5" s="5">
        <v>15000</v>
      </c>
    </row>
    <row r="6" spans="1:6" ht="15.75" thickBot="1" x14ac:dyDescent="0.3"/>
    <row r="7" spans="1:6" ht="16.5" thickBot="1" x14ac:dyDescent="0.3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6" ht="16.5" thickBot="1" x14ac:dyDescent="0.3">
      <c r="A8" s="8" t="s">
        <v>9</v>
      </c>
      <c r="B8" s="13">
        <v>25</v>
      </c>
      <c r="C8" s="13">
        <v>0</v>
      </c>
      <c r="D8" s="13">
        <v>24.999999999999982</v>
      </c>
      <c r="E8" s="13">
        <v>50.000000000000021</v>
      </c>
    </row>
    <row r="10" spans="1:6" x14ac:dyDescent="0.25">
      <c r="B10" s="10" t="s">
        <v>12</v>
      </c>
      <c r="C10" s="10" t="s">
        <v>13</v>
      </c>
      <c r="D10" s="10" t="s">
        <v>14</v>
      </c>
      <c r="E10" s="10" t="s">
        <v>20</v>
      </c>
      <c r="F10" s="10" t="s">
        <v>22</v>
      </c>
    </row>
    <row r="11" spans="1:6" x14ac:dyDescent="0.25">
      <c r="A11" s="9" t="s">
        <v>11</v>
      </c>
      <c r="B11" s="11">
        <f>SUMPRODUCT(B2:E2,B8:E8)-0.45*SUM(B8:E8)</f>
        <v>0</v>
      </c>
      <c r="C11" s="9">
        <v>0</v>
      </c>
      <c r="D11" s="9" t="s">
        <v>15</v>
      </c>
      <c r="E11" s="9" t="str">
        <f>IF(B11&lt;=C11,"SI","NO")</f>
        <v>SI</v>
      </c>
      <c r="F11" s="14">
        <f>SUMPRODUCT(B2:E2,B8:E8)/SUM(B8:E8)</f>
        <v>0.45000000000000007</v>
      </c>
    </row>
    <row r="12" spans="1:6" x14ac:dyDescent="0.25">
      <c r="A12" s="9" t="s">
        <v>16</v>
      </c>
      <c r="B12" s="11">
        <f>SUMPRODUCT(B3:E3,B8:E8)-0.3*SUM(B8:E8)</f>
        <v>5</v>
      </c>
      <c r="C12" s="9">
        <v>0</v>
      </c>
      <c r="D12" s="9" t="s">
        <v>17</v>
      </c>
      <c r="E12" s="9" t="str">
        <f>IF(B12&gt;=C12,"SI","NO")</f>
        <v>SI</v>
      </c>
      <c r="F12" s="14">
        <f>SUMPRODUCT(B3:E3,B8:E8)/SUM(B8:E8)</f>
        <v>0.35</v>
      </c>
    </row>
    <row r="13" spans="1:6" x14ac:dyDescent="0.25">
      <c r="A13" s="9" t="s">
        <v>18</v>
      </c>
      <c r="B13" s="11">
        <f>SUMPRODUCT(B4:E4,B8:E8)-0.2*SUM(B8:E8)</f>
        <v>0</v>
      </c>
      <c r="C13" s="9">
        <v>0</v>
      </c>
      <c r="D13" s="9" t="s">
        <v>19</v>
      </c>
      <c r="E13" s="9" t="str">
        <f>IF(B13=C13,"SI","NO")</f>
        <v>SI</v>
      </c>
      <c r="F13" s="14">
        <f>SUMPRODUCT(B4:E4,B8:E8)/SUM(B8:E8)</f>
        <v>0.19999999999999996</v>
      </c>
    </row>
    <row r="14" spans="1:6" x14ac:dyDescent="0.25">
      <c r="A14" s="9" t="s">
        <v>21</v>
      </c>
      <c r="B14" s="9">
        <f>SUM(B8:E8)</f>
        <v>100</v>
      </c>
      <c r="C14" s="9">
        <v>100</v>
      </c>
      <c r="D14" s="9" t="s">
        <v>19</v>
      </c>
      <c r="E14" s="9" t="str">
        <f>IF(B14=C14,"SI","NO")</f>
        <v>SI</v>
      </c>
    </row>
    <row r="15" spans="1:6" ht="15.75" thickBot="1" x14ac:dyDescent="0.3"/>
    <row r="16" spans="1:6" ht="15.75" thickBot="1" x14ac:dyDescent="0.3">
      <c r="A16" s="10" t="s">
        <v>10</v>
      </c>
      <c r="B16" s="12">
        <f>SUMPRODUCT(B5:E5,B8:E8)</f>
        <v>1375000</v>
      </c>
    </row>
    <row r="18" spans="6:6" x14ac:dyDescent="0.25">
      <c r="F18" s="15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www.gestiondeoperaciones.net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www.gestiondeoperaciones.net</dc:creator>
  <cp:lastModifiedBy>Francisco Yuraszeck</cp:lastModifiedBy>
  <dcterms:created xsi:type="dcterms:W3CDTF">2015-07-08T18:16:28Z</dcterms:created>
  <dcterms:modified xsi:type="dcterms:W3CDTF">2015-11-08T15:17:22Z</dcterms:modified>
</cp:coreProperties>
</file>