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\Desktop\Francisco\Desktop\Respaldos Web\Blog\"/>
    </mc:Choice>
  </mc:AlternateContent>
  <bookViews>
    <workbookView xWindow="0" yWindow="0" windowWidth="15360" windowHeight="7620"/>
  </bookViews>
  <sheets>
    <sheet name="www.gestiondeoperaciones.net" sheetId="12" r:id="rId1"/>
  </sheets>
  <definedNames>
    <definedName name="solver_adj" localSheetId="0" hidden="1">www.gestiondeoperaciones.net!$C$11:$H$14,www.gestiondeoperaciones.net!$D$18:$D$21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www.gestiondeoperaciones.net!$C$11:$C$14</definedName>
    <definedName name="solver_lhs10" localSheetId="0" hidden="1">www.gestiondeoperaciones.net!$L$17:$Q$17</definedName>
    <definedName name="solver_lhs11" localSheetId="0" hidden="1">www.gestiondeoperaciones.net!$L$17:$Q$17</definedName>
    <definedName name="solver_lhs12" localSheetId="0" hidden="1">www.gestiondeoperaciones.net!$L$17:$Q$17</definedName>
    <definedName name="solver_lhs13" localSheetId="0" hidden="1">www.gestiondeoperaciones.net!$L$17:$Q$17</definedName>
    <definedName name="solver_lhs2" localSheetId="0" hidden="1">www.gestiondeoperaciones.net!$C$11:$H$14</definedName>
    <definedName name="solver_lhs3" localSheetId="0" hidden="1">www.gestiondeoperaciones.net!$C$15:$H$15</definedName>
    <definedName name="solver_lhs4" localSheetId="0" hidden="1">www.gestiondeoperaciones.net!$D$11:$D$14</definedName>
    <definedName name="solver_lhs5" localSheetId="0" hidden="1">www.gestiondeoperaciones.net!$D$18:$D$21</definedName>
    <definedName name="solver_lhs6" localSheetId="0" hidden="1">www.gestiondeoperaciones.net!$E$11:$E$14</definedName>
    <definedName name="solver_lhs7" localSheetId="0" hidden="1">www.gestiondeoperaciones.net!$F$11:$F$14</definedName>
    <definedName name="solver_lhs8" localSheetId="0" hidden="1">www.gestiondeoperaciones.net!$G$11:$G$14</definedName>
    <definedName name="solver_lhs9" localSheetId="0" hidden="1">www.gestiondeoperaciones.net!$H$11:$H$14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13</definedName>
    <definedName name="solver_nwt" localSheetId="0" hidden="1">1</definedName>
    <definedName name="solver_opt" localSheetId="0" hidden="1">www.gestiondeoperaciones.net!$I$18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2" localSheetId="0" hidden="1">5</definedName>
    <definedName name="solver_rel3" localSheetId="0" hidden="1">2</definedName>
    <definedName name="solver_rel4" localSheetId="0" hidden="1">1</definedName>
    <definedName name="solver_rel5" localSheetId="0" hidden="1">5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www.gestiondeoperaciones.net!$D$18:$D$21</definedName>
    <definedName name="solver_rhs10" localSheetId="0" hidden="1">www.gestiondeoperaciones.net!$L$11:$Q$11</definedName>
    <definedName name="solver_rhs11" localSheetId="0" hidden="1">www.gestiondeoperaciones.net!$L$12:$Q$12</definedName>
    <definedName name="solver_rhs12" localSheetId="0" hidden="1">www.gestiondeoperaciones.net!$L$13:$Q$13</definedName>
    <definedName name="solver_rhs13" localSheetId="0" hidden="1">www.gestiondeoperaciones.net!$L$14:$Q$14</definedName>
    <definedName name="solver_rhs2" localSheetId="0" hidden="1">binario</definedName>
    <definedName name="solver_rhs3" localSheetId="0" hidden="1">1</definedName>
    <definedName name="solver_rhs4" localSheetId="0" hidden="1">www.gestiondeoperaciones.net!$D$18:$D$21</definedName>
    <definedName name="solver_rhs5" localSheetId="0" hidden="1">binario</definedName>
    <definedName name="solver_rhs6" localSheetId="0" hidden="1">www.gestiondeoperaciones.net!$D$18:$D$21</definedName>
    <definedName name="solver_rhs7" localSheetId="0" hidden="1">www.gestiondeoperaciones.net!$D$18:$D$21</definedName>
    <definedName name="solver_rhs8" localSheetId="0" hidden="1">www.gestiondeoperaciones.net!$D$18:$D$21</definedName>
    <definedName name="solver_rhs9" localSheetId="0" hidden="1">www.gestiondeoperaciones.net!$D$18:$D$21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L11" i="12" l="1"/>
  <c r="L17" i="12"/>
  <c r="I4" i="12" l="1"/>
  <c r="I5" i="12"/>
  <c r="I6" i="12"/>
  <c r="I3" i="12"/>
  <c r="M11" i="12"/>
  <c r="N11" i="12"/>
  <c r="O11" i="12"/>
  <c r="P11" i="12"/>
  <c r="Q11" i="12"/>
  <c r="M12" i="12"/>
  <c r="N12" i="12"/>
  <c r="O12" i="12"/>
  <c r="P12" i="12"/>
  <c r="Q12" i="12"/>
  <c r="M13" i="12"/>
  <c r="N13" i="12"/>
  <c r="O13" i="12"/>
  <c r="P13" i="12"/>
  <c r="Q13" i="12"/>
  <c r="M14" i="12"/>
  <c r="N14" i="12"/>
  <c r="O14" i="12"/>
  <c r="P14" i="12"/>
  <c r="Q14" i="12"/>
  <c r="L14" i="12"/>
  <c r="L13" i="12"/>
  <c r="L12" i="12"/>
  <c r="I8" i="12"/>
  <c r="M17" i="12" l="1"/>
  <c r="N17" i="12"/>
  <c r="O17" i="12"/>
  <c r="P17" i="12"/>
  <c r="Q17" i="12"/>
  <c r="D22" i="12"/>
  <c r="H15" i="12"/>
  <c r="G15" i="12"/>
  <c r="F15" i="12"/>
  <c r="E15" i="12"/>
  <c r="D15" i="12"/>
  <c r="C15" i="12"/>
  <c r="I14" i="12"/>
  <c r="I13" i="12"/>
  <c r="I12" i="12"/>
  <c r="I11" i="12"/>
  <c r="I18" i="12" l="1"/>
  <c r="I15" i="12"/>
</calcChain>
</file>

<file path=xl/sharedStrings.xml><?xml version="1.0" encoding="utf-8"?>
<sst xmlns="http://schemas.openxmlformats.org/spreadsheetml/2006/main" count="14" uniqueCount="12">
  <si>
    <r>
      <t>Y</t>
    </r>
    <r>
      <rPr>
        <b/>
        <vertAlign val="subscript"/>
        <sz val="10"/>
        <rFont val="Arial"/>
        <family val="2"/>
      </rPr>
      <t>ij</t>
    </r>
  </si>
  <si>
    <r>
      <t>C</t>
    </r>
    <r>
      <rPr>
        <b/>
        <vertAlign val="subscript"/>
        <sz val="10"/>
        <rFont val="Arial"/>
        <family val="2"/>
      </rPr>
      <t>ij</t>
    </r>
  </si>
  <si>
    <r>
      <t>CD</t>
    </r>
    <r>
      <rPr>
        <b/>
        <vertAlign val="subscript"/>
        <sz val="10"/>
        <rFont val="Arial"/>
        <family val="2"/>
      </rPr>
      <t>i</t>
    </r>
  </si>
  <si>
    <r>
      <t>K</t>
    </r>
    <r>
      <rPr>
        <b/>
        <vertAlign val="subscript"/>
        <sz val="10"/>
        <rFont val="Arial"/>
        <family val="2"/>
      </rPr>
      <t>i</t>
    </r>
  </si>
  <si>
    <r>
      <t>X</t>
    </r>
    <r>
      <rPr>
        <b/>
        <vertAlign val="subscript"/>
        <sz val="10"/>
        <rFont val="Arial"/>
        <family val="2"/>
      </rPr>
      <t>i</t>
    </r>
  </si>
  <si>
    <t>Total</t>
  </si>
  <si>
    <t>Costo de Transporte</t>
  </si>
  <si>
    <t>Costo Total</t>
  </si>
  <si>
    <t>pij</t>
  </si>
  <si>
    <t>Pj</t>
  </si>
  <si>
    <t>L.D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</si>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</sst>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0" fillId="0" borderId="0" xfId="0" applyAlignment="1"/>
    <xf numFmtId="1" fontId="3" fillId="0" borderId="0" xfId="0" applyNumberFormat="1" applyFont="1" applyBorder="1" applyAlignment="1"/>
    <xf numFmtId="0" fontId="2" fillId="0" borderId="0" xfId="0" applyFont="1" applyFill="1" applyBorder="1" applyAlignment="1"/>
    <xf numFmtId="0" fontId="1" fillId="0" borderId="0" xfId="0" applyFont="1" applyAlignment="1"/>
    <xf numFmtId="1" fontId="0" fillId="0" borderId="0" xfId="0" applyNumberFormat="1" applyAlignment="1"/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4" borderId="15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" fillId="3" borderId="0" xfId="0" applyNumberFormat="1" applyFont="1" applyFill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3" fontId="3" fillId="5" borderId="15" xfId="0" applyNumberFormat="1" applyFont="1" applyFill="1" applyBorder="1" applyAlignment="1">
      <alignment horizontal="center"/>
    </xf>
    <xf numFmtId="3" fontId="3" fillId="5" borderId="10" xfId="0" applyNumberFormat="1" applyFont="1" applyFill="1" applyBorder="1" applyAlignment="1">
      <alignment horizontal="center"/>
    </xf>
    <xf numFmtId="3" fontId="3" fillId="5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5" borderId="0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304800</xdr:colOff>
          <xdr:row>0</xdr:row>
          <xdr:rowOff>66675</xdr:rowOff>
        </xdr:from>
        <xdr:to>
          <xdr:col>17</xdr:col>
          <xdr:colOff>19050</xdr:colOff>
          <xdr:row>11</xdr:row>
          <xdr:rowOff>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hidden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22"/>
  <sheetViews>
    <sheetView tabSelected="1" zoomScaleNormal="100" workbookViewId="0">
      <selection activeCell="S19" sqref="S19"/>
    </sheetView>
  </sheetViews>
  <sheetFormatPr baseColWidth="10" defaultColWidth="6.140625" defaultRowHeight="12.75" x14ac:dyDescent="0.2"/>
  <cols>
    <col min="1" max="1" width="2.7109375" style="16" customWidth="1"/>
    <col min="2" max="2" width="6.140625" style="16" customWidth="1"/>
    <col min="3" max="8" width="8.140625" style="16" customWidth="1"/>
    <col min="9" max="9" width="9.140625" style="16" customWidth="1"/>
    <col min="10" max="10" width="2.7109375" style="16" customWidth="1"/>
    <col min="11" max="16384" width="6.140625" style="16"/>
  </cols>
  <sheetData>
    <row r="1" spans="2:17" ht="13.5" thickBot="1" x14ac:dyDescent="0.25"/>
    <row r="2" spans="2:17" ht="15" thickBot="1" x14ac:dyDescent="0.3">
      <c r="B2" s="21" t="s">
        <v>1</v>
      </c>
      <c r="C2" s="21">
        <v>1</v>
      </c>
      <c r="D2" s="22">
        <v>2</v>
      </c>
      <c r="E2" s="22">
        <v>3</v>
      </c>
      <c r="F2" s="22">
        <v>4</v>
      </c>
      <c r="G2" s="22">
        <v>5</v>
      </c>
      <c r="H2" s="23">
        <v>6</v>
      </c>
      <c r="I2" s="47" t="s">
        <v>11</v>
      </c>
      <c r="K2" s="40" t="s">
        <v>8</v>
      </c>
      <c r="L2" s="21">
        <v>1</v>
      </c>
      <c r="M2" s="22">
        <v>2</v>
      </c>
      <c r="N2" s="22">
        <v>3</v>
      </c>
      <c r="O2" s="22">
        <v>4</v>
      </c>
      <c r="P2" s="22">
        <v>5</v>
      </c>
      <c r="Q2" s="23">
        <v>6</v>
      </c>
    </row>
    <row r="3" spans="2:17" x14ac:dyDescent="0.2">
      <c r="B3" s="24">
        <v>1</v>
      </c>
      <c r="C3" s="49">
        <v>5571</v>
      </c>
      <c r="D3" s="50">
        <v>6908</v>
      </c>
      <c r="E3" s="50">
        <v>4854</v>
      </c>
      <c r="F3" s="50">
        <v>713</v>
      </c>
      <c r="G3" s="50">
        <v>3049</v>
      </c>
      <c r="H3" s="51">
        <v>4252</v>
      </c>
      <c r="I3" s="48">
        <f>SUM(C3:H3)</f>
        <v>25347</v>
      </c>
      <c r="K3" s="24">
        <v>1</v>
      </c>
      <c r="L3" s="49">
        <v>2</v>
      </c>
      <c r="M3" s="50">
        <v>2</v>
      </c>
      <c r="N3" s="50">
        <v>2</v>
      </c>
      <c r="O3" s="59">
        <v>1</v>
      </c>
      <c r="P3" s="50">
        <v>4</v>
      </c>
      <c r="Q3" s="51">
        <v>2</v>
      </c>
    </row>
    <row r="4" spans="2:17" x14ac:dyDescent="0.2">
      <c r="B4" s="25">
        <v>2</v>
      </c>
      <c r="C4" s="52">
        <v>2771</v>
      </c>
      <c r="D4" s="53">
        <v>3029</v>
      </c>
      <c r="E4" s="53">
        <v>1269</v>
      </c>
      <c r="F4" s="53">
        <v>3291</v>
      </c>
      <c r="G4" s="53">
        <v>1922</v>
      </c>
      <c r="H4" s="54">
        <v>3855</v>
      </c>
      <c r="I4" s="48">
        <f t="shared" ref="I4:I6" si="0">SUM(C4:H4)</f>
        <v>16137</v>
      </c>
      <c r="K4" s="25">
        <v>2</v>
      </c>
      <c r="L4" s="52">
        <v>4</v>
      </c>
      <c r="M4" s="63">
        <v>1</v>
      </c>
      <c r="N4" s="53">
        <v>3</v>
      </c>
      <c r="O4" s="53">
        <v>4</v>
      </c>
      <c r="P4" s="63">
        <v>2</v>
      </c>
      <c r="Q4" s="54">
        <v>3</v>
      </c>
    </row>
    <row r="5" spans="2:17" x14ac:dyDescent="0.2">
      <c r="B5" s="25">
        <v>3</v>
      </c>
      <c r="C5" s="52">
        <v>5111</v>
      </c>
      <c r="D5" s="53">
        <v>8521</v>
      </c>
      <c r="E5" s="53">
        <v>5598</v>
      </c>
      <c r="F5" s="53">
        <v>4138</v>
      </c>
      <c r="G5" s="53">
        <v>6052</v>
      </c>
      <c r="H5" s="54">
        <v>2452</v>
      </c>
      <c r="I5" s="48">
        <f t="shared" si="0"/>
        <v>31872</v>
      </c>
      <c r="K5" s="25">
        <v>3</v>
      </c>
      <c r="L5" s="52">
        <v>3</v>
      </c>
      <c r="M5" s="53">
        <v>4</v>
      </c>
      <c r="N5" s="53">
        <v>4</v>
      </c>
      <c r="O5" s="53">
        <v>3</v>
      </c>
      <c r="P5" s="53">
        <v>1</v>
      </c>
      <c r="Q5" s="54">
        <v>4</v>
      </c>
    </row>
    <row r="6" spans="2:17" ht="13.5" thickBot="1" x14ac:dyDescent="0.25">
      <c r="B6" s="26">
        <v>4</v>
      </c>
      <c r="C6" s="55">
        <v>1663</v>
      </c>
      <c r="D6" s="56">
        <v>5836</v>
      </c>
      <c r="E6" s="56">
        <v>3064</v>
      </c>
      <c r="F6" s="56">
        <v>5239</v>
      </c>
      <c r="G6" s="56">
        <v>5570</v>
      </c>
      <c r="H6" s="57">
        <v>1671</v>
      </c>
      <c r="I6" s="48">
        <f t="shared" si="0"/>
        <v>23043</v>
      </c>
      <c r="K6" s="26">
        <v>4</v>
      </c>
      <c r="L6" s="58">
        <v>1</v>
      </c>
      <c r="M6" s="56">
        <v>3</v>
      </c>
      <c r="N6" s="60">
        <v>1</v>
      </c>
      <c r="O6" s="56">
        <v>2</v>
      </c>
      <c r="P6" s="56">
        <v>3</v>
      </c>
      <c r="Q6" s="61">
        <v>1</v>
      </c>
    </row>
    <row r="7" spans="2:17" ht="13.5" thickBot="1" x14ac:dyDescent="0.25">
      <c r="B7" s="18"/>
      <c r="C7" s="17"/>
      <c r="D7" s="17"/>
      <c r="E7" s="17"/>
      <c r="F7" s="17"/>
      <c r="G7" s="17"/>
      <c r="H7" s="17"/>
    </row>
    <row r="8" spans="2:17" ht="13.5" thickBot="1" x14ac:dyDescent="0.25">
      <c r="B8" s="18"/>
      <c r="C8" s="17"/>
      <c r="D8" s="17"/>
      <c r="E8" s="17"/>
      <c r="F8" s="64" t="s">
        <v>6</v>
      </c>
      <c r="G8" s="65"/>
      <c r="H8" s="66"/>
      <c r="I8" s="8">
        <f>SUMPRODUCT(C3:H6,C11:H14)</f>
        <v>12062</v>
      </c>
    </row>
    <row r="9" spans="2:17" ht="16.5" thickBot="1" x14ac:dyDescent="0.3">
      <c r="B9" s="19"/>
    </row>
    <row r="10" spans="2:17" ht="15" thickBot="1" x14ac:dyDescent="0.3">
      <c r="B10" s="1" t="s">
        <v>0</v>
      </c>
      <c r="C10" s="9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3" t="s">
        <v>5</v>
      </c>
      <c r="K10" s="1" t="s">
        <v>10</v>
      </c>
      <c r="L10" s="9">
        <v>1</v>
      </c>
      <c r="M10" s="10">
        <v>2</v>
      </c>
      <c r="N10" s="10">
        <v>3</v>
      </c>
      <c r="O10" s="10">
        <v>4</v>
      </c>
      <c r="P10" s="10">
        <v>5</v>
      </c>
      <c r="Q10" s="44">
        <v>6</v>
      </c>
    </row>
    <row r="11" spans="2:17" ht="13.5" thickBot="1" x14ac:dyDescent="0.25">
      <c r="B11" s="11">
        <v>1</v>
      </c>
      <c r="C11" s="33">
        <v>0</v>
      </c>
      <c r="D11" s="34">
        <v>0</v>
      </c>
      <c r="E11" s="34">
        <v>0</v>
      </c>
      <c r="F11" s="34">
        <v>1</v>
      </c>
      <c r="G11" s="34">
        <v>0</v>
      </c>
      <c r="H11" s="35">
        <v>0</v>
      </c>
      <c r="I11" s="4">
        <f>SUM(C11:H11)</f>
        <v>1</v>
      </c>
      <c r="K11" s="11">
        <v>1</v>
      </c>
      <c r="L11" s="33">
        <f>L3*$D$18+4*(1-$D$18)</f>
        <v>2</v>
      </c>
      <c r="M11" s="33">
        <f t="shared" ref="M11:Q11" si="1">M3*$D$18+4*(1-$D$18)</f>
        <v>2</v>
      </c>
      <c r="N11" s="33">
        <f t="shared" si="1"/>
        <v>2</v>
      </c>
      <c r="O11" s="33">
        <f t="shared" si="1"/>
        <v>1</v>
      </c>
      <c r="P11" s="33">
        <f t="shared" si="1"/>
        <v>4</v>
      </c>
      <c r="Q11" s="33">
        <f t="shared" si="1"/>
        <v>2</v>
      </c>
    </row>
    <row r="12" spans="2:17" ht="13.5" thickBot="1" x14ac:dyDescent="0.25">
      <c r="B12" s="12">
        <v>2</v>
      </c>
      <c r="C12" s="31">
        <v>0</v>
      </c>
      <c r="D12" s="32">
        <v>1</v>
      </c>
      <c r="E12" s="32">
        <v>0</v>
      </c>
      <c r="F12" s="32">
        <v>0</v>
      </c>
      <c r="G12" s="32">
        <v>1</v>
      </c>
      <c r="H12" s="36">
        <v>0</v>
      </c>
      <c r="I12" s="4">
        <f>SUM(C12:H12)</f>
        <v>2</v>
      </c>
      <c r="K12" s="12">
        <v>2</v>
      </c>
      <c r="L12" s="33">
        <f>L4*$D$19+4*(1-$D$19)</f>
        <v>4</v>
      </c>
      <c r="M12" s="33">
        <f t="shared" ref="M12:Q12" si="2">M4*$D$19+4*(1-$D$19)</f>
        <v>1</v>
      </c>
      <c r="N12" s="33">
        <f t="shared" si="2"/>
        <v>3</v>
      </c>
      <c r="O12" s="33">
        <f t="shared" si="2"/>
        <v>4</v>
      </c>
      <c r="P12" s="33">
        <f t="shared" si="2"/>
        <v>2</v>
      </c>
      <c r="Q12" s="33">
        <f t="shared" si="2"/>
        <v>3</v>
      </c>
    </row>
    <row r="13" spans="2:17" ht="13.5" thickBot="1" x14ac:dyDescent="0.25">
      <c r="B13" s="12">
        <v>3</v>
      </c>
      <c r="C13" s="31">
        <v>0</v>
      </c>
      <c r="D13" s="32">
        <v>0</v>
      </c>
      <c r="E13" s="32">
        <v>0</v>
      </c>
      <c r="F13" s="32">
        <v>0</v>
      </c>
      <c r="G13" s="32">
        <v>0</v>
      </c>
      <c r="H13" s="36">
        <v>0</v>
      </c>
      <c r="I13" s="4">
        <f>SUM(C13:H13)</f>
        <v>0</v>
      </c>
      <c r="K13" s="12">
        <v>3</v>
      </c>
      <c r="L13" s="33">
        <f>L5*$D$20+4*(1-$D$20)</f>
        <v>4</v>
      </c>
      <c r="M13" s="33">
        <f t="shared" ref="M13:Q13" si="3">M5*$D$20+4*(1-$D$20)</f>
        <v>4</v>
      </c>
      <c r="N13" s="33">
        <f t="shared" si="3"/>
        <v>4</v>
      </c>
      <c r="O13" s="33">
        <f t="shared" si="3"/>
        <v>4</v>
      </c>
      <c r="P13" s="33">
        <f t="shared" si="3"/>
        <v>4</v>
      </c>
      <c r="Q13" s="33">
        <f t="shared" si="3"/>
        <v>4</v>
      </c>
    </row>
    <row r="14" spans="2:17" ht="13.5" thickBot="1" x14ac:dyDescent="0.25">
      <c r="B14" s="12">
        <v>4</v>
      </c>
      <c r="C14" s="37">
        <v>1</v>
      </c>
      <c r="D14" s="38">
        <v>0</v>
      </c>
      <c r="E14" s="38">
        <v>1</v>
      </c>
      <c r="F14" s="38">
        <v>0</v>
      </c>
      <c r="G14" s="38">
        <v>0</v>
      </c>
      <c r="H14" s="39">
        <v>1</v>
      </c>
      <c r="I14" s="4">
        <f>SUM(C14:H14)</f>
        <v>3</v>
      </c>
      <c r="K14" s="45">
        <v>4</v>
      </c>
      <c r="L14" s="46">
        <f>L6*$D$21+4*(1-$D$21)</f>
        <v>1</v>
      </c>
      <c r="M14" s="46">
        <f t="shared" ref="M14:Q14" si="4">M6*$D$21+4*(1-$D$21)</f>
        <v>3</v>
      </c>
      <c r="N14" s="46">
        <f t="shared" si="4"/>
        <v>1</v>
      </c>
      <c r="O14" s="46">
        <f t="shared" si="4"/>
        <v>2</v>
      </c>
      <c r="P14" s="46">
        <f t="shared" si="4"/>
        <v>3</v>
      </c>
      <c r="Q14" s="46">
        <f t="shared" si="4"/>
        <v>1</v>
      </c>
    </row>
    <row r="15" spans="2:17" ht="13.5" thickBot="1" x14ac:dyDescent="0.25">
      <c r="B15" s="1" t="s">
        <v>5</v>
      </c>
      <c r="C15" s="5">
        <f>SUM(C11:C14)</f>
        <v>1</v>
      </c>
      <c r="D15" s="6">
        <f t="shared" ref="D15:I15" si="5">SUM(D11:D14)</f>
        <v>1</v>
      </c>
      <c r="E15" s="6">
        <f t="shared" si="5"/>
        <v>1</v>
      </c>
      <c r="F15" s="6">
        <f t="shared" si="5"/>
        <v>1</v>
      </c>
      <c r="G15" s="6">
        <f t="shared" si="5"/>
        <v>1</v>
      </c>
      <c r="H15" s="6">
        <f t="shared" si="5"/>
        <v>1</v>
      </c>
      <c r="I15" s="7">
        <f t="shared" si="5"/>
        <v>6</v>
      </c>
      <c r="J15" s="20"/>
    </row>
    <row r="16" spans="2:17" ht="15" thickBot="1" x14ac:dyDescent="0.3">
      <c r="K16" s="40"/>
      <c r="L16" s="21">
        <v>1</v>
      </c>
      <c r="M16" s="22">
        <v>2</v>
      </c>
      <c r="N16" s="22">
        <v>3</v>
      </c>
      <c r="O16" s="22">
        <v>4</v>
      </c>
      <c r="P16" s="22">
        <v>5</v>
      </c>
      <c r="Q16" s="23">
        <v>6</v>
      </c>
    </row>
    <row r="17" spans="1:17" ht="15" thickBot="1" x14ac:dyDescent="0.3">
      <c r="B17" s="1" t="s">
        <v>2</v>
      </c>
      <c r="C17" s="1" t="s">
        <v>3</v>
      </c>
      <c r="D17" s="3" t="s">
        <v>4</v>
      </c>
      <c r="E17" s="2"/>
      <c r="K17" s="41" t="s">
        <v>9</v>
      </c>
      <c r="L17" s="42">
        <f>SUMPRODUCT(C11:C14,L3:L6)</f>
        <v>1</v>
      </c>
      <c r="M17" s="42">
        <f>SUMPRODUCT(D11:D14,M3:M6)</f>
        <v>1</v>
      </c>
      <c r="N17" s="42">
        <f>SUMPRODUCT(E11:E14,N3:N6)</f>
        <v>1</v>
      </c>
      <c r="O17" s="42">
        <f>SUMPRODUCT(F11:F14,O3:O6)</f>
        <v>1</v>
      </c>
      <c r="P17" s="42">
        <f>SUMPRODUCT(G11:G14,P3:P6)</f>
        <v>2</v>
      </c>
      <c r="Q17" s="43">
        <f>SUMPRODUCT(H11:H14,Q3:Q6)</f>
        <v>1</v>
      </c>
    </row>
    <row r="18" spans="1:17" ht="13.5" thickBot="1" x14ac:dyDescent="0.25">
      <c r="A18" s="62"/>
      <c r="B18" s="13">
        <v>1</v>
      </c>
      <c r="C18" s="67">
        <v>3500</v>
      </c>
      <c r="D18" s="28">
        <v>1</v>
      </c>
      <c r="E18" s="2"/>
      <c r="G18" s="64" t="s">
        <v>7</v>
      </c>
      <c r="H18" s="66"/>
      <c r="I18" s="27">
        <f>+I8+D22</f>
        <v>21062</v>
      </c>
    </row>
    <row r="19" spans="1:17" x14ac:dyDescent="0.2">
      <c r="A19" s="62"/>
      <c r="B19" s="14">
        <v>2</v>
      </c>
      <c r="C19" s="67">
        <v>5000</v>
      </c>
      <c r="D19" s="29">
        <v>1</v>
      </c>
      <c r="E19" s="2"/>
    </row>
    <row r="20" spans="1:17" x14ac:dyDescent="0.2">
      <c r="A20" s="62"/>
      <c r="B20" s="14">
        <v>3</v>
      </c>
      <c r="C20" s="67">
        <v>2500</v>
      </c>
      <c r="D20" s="29">
        <v>0</v>
      </c>
      <c r="E20" s="2"/>
      <c r="G20" s="47"/>
    </row>
    <row r="21" spans="1:17" ht="13.5" thickBot="1" x14ac:dyDescent="0.25">
      <c r="A21" s="62"/>
      <c r="B21" s="14">
        <v>4</v>
      </c>
      <c r="C21" s="67">
        <v>500</v>
      </c>
      <c r="D21" s="30">
        <v>1</v>
      </c>
      <c r="E21" s="2"/>
      <c r="G21" s="47"/>
    </row>
    <row r="22" spans="1:17" ht="13.5" thickBot="1" x14ac:dyDescent="0.25">
      <c r="B22" s="3" t="s">
        <v>5</v>
      </c>
      <c r="C22" s="15"/>
      <c r="D22" s="8">
        <f>SUMPRODUCT(C18:C21,D18:D21)</f>
        <v>9000</v>
      </c>
      <c r="E22" s="2"/>
    </row>
  </sheetData>
  <mergeCells count="2">
    <mergeCell ref="F8:H8"/>
    <mergeCell ref="G18:H18"/>
  </mergeCells>
  <conditionalFormatting sqref="C11:H14">
    <cfRule type="cellIs" dxfId="2" priority="3" stopIfTrue="1" operator="greaterThan">
      <formula>0.5</formula>
    </cfRule>
  </conditionalFormatting>
  <conditionalFormatting sqref="D18:D21">
    <cfRule type="cellIs" dxfId="1" priority="4" stopIfTrue="1" operator="greaterThan">
      <formula>0.15</formula>
    </cfRule>
  </conditionalFormatting>
  <conditionalFormatting sqref="L11:Q14">
    <cfRule type="cellIs" dxfId="0" priority="2" stopIfTrue="1" operator="greaterThan">
      <formula>0.5</formula>
    </cfRule>
  </conditionalFormatting>
  <pageMargins left="0.7" right="0.7" top="0.75" bottom="0.75" header="0.3" footer="0.3"/>
  <ignoredErrors>
    <ignoredError sqref="B15:I17 B11 I11 B12 I12 B13 I13 B14 I14 B18 E18:I18 I3:I6 L17:Q17" formulaRange="1"/>
  </ignoredErrors>
  <drawing r:id="rId1"/>
  <legacyDrawing r:id="rId2"/>
  <oleObjects>
    <mc:AlternateContent xmlns:mc="http://schemas.openxmlformats.org/markup-compatibility/2006">
      <mc:Choice Requires="x14">
        <oleObject progId="Equation.DSMT4" shapeId="11265" r:id="rId3">
          <objectPr defaultSize="0" autoPict="0" r:id="rId4">
            <anchor moveWithCells="1" sizeWithCells="1">
              <from>
                <xdr:col>9</xdr:col>
                <xdr:colOff>304800</xdr:colOff>
                <xdr:row>0</xdr:row>
                <xdr:rowOff>66675</xdr:rowOff>
              </from>
              <to>
                <xdr:col>17</xdr:col>
                <xdr:colOff>19050</xdr:colOff>
                <xdr:row>11</xdr:row>
                <xdr:rowOff>0</xdr:rowOff>
              </to>
            </anchor>
          </objectPr>
        </oleObject>
      </mc:Choice>
      <mc:Fallback>
        <oleObject progId="Equation.DSMT4" shapeId="1126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www.gestiondeoperaciones.net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Corporation;www.gestiondeoperaciones.net</dc:creator>
  <cp:lastModifiedBy>Francisco</cp:lastModifiedBy>
  <dcterms:created xsi:type="dcterms:W3CDTF">1996-11-27T10:00:04Z</dcterms:created>
  <dcterms:modified xsi:type="dcterms:W3CDTF">2016-04-20T18:41:47Z</dcterms:modified>
</cp:coreProperties>
</file>